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F:\REVISION SITIO 2020\Evaluación del desempeño\"/>
    </mc:Choice>
  </mc:AlternateContent>
  <xr:revisionPtr revIDLastSave="0" documentId="8_{F50C4B4A-D8B1-4FCD-BBE1-4A7C60DC214C}" xr6:coauthVersionLast="41" xr6:coauthVersionMax="41" xr10:uidLastSave="{00000000-0000-0000-0000-000000000000}"/>
  <bookViews>
    <workbookView xWindow="22932" yWindow="-108" windowWidth="23256" windowHeight="13176"/>
  </bookViews>
  <sheets>
    <sheet name="RESULTADOS PROCESO ED 2014" sheetId="9" r:id="rId1"/>
    <sheet name="Hoja1" sheetId="10" r:id="rId2"/>
  </sheets>
  <definedNames>
    <definedName name="_xlnm._FilterDatabase" localSheetId="0" hidden="1">'RESULTADOS PROCESO ED 2014'!$A$13:$N$14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3" i="9" l="1"/>
  <c r="H64" i="9"/>
  <c r="H65" i="9"/>
  <c r="J21" i="9"/>
  <c r="H34" i="9"/>
  <c r="H35" i="9"/>
  <c r="H36" i="9"/>
  <c r="H37" i="9"/>
  <c r="I37" i="9" s="1"/>
  <c r="H33" i="9"/>
  <c r="G66" i="9"/>
  <c r="F66" i="9"/>
  <c r="E66" i="9"/>
  <c r="D66" i="9"/>
  <c r="C66" i="9"/>
  <c r="H62" i="9"/>
  <c r="H61" i="9"/>
  <c r="G59" i="9"/>
  <c r="F59" i="9"/>
  <c r="E59" i="9"/>
  <c r="D59" i="9"/>
  <c r="C59" i="9"/>
  <c r="H58" i="9"/>
  <c r="H57" i="9"/>
  <c r="H56" i="9"/>
  <c r="H55" i="9"/>
  <c r="H59" i="9" s="1"/>
  <c r="H54" i="9"/>
  <c r="G52" i="9"/>
  <c r="F52" i="9"/>
  <c r="E52" i="9"/>
  <c r="D52" i="9"/>
  <c r="C52" i="9"/>
  <c r="H51" i="9"/>
  <c r="H50" i="9"/>
  <c r="H49" i="9"/>
  <c r="H48" i="9"/>
  <c r="H52" i="9" s="1"/>
  <c r="H47" i="9"/>
  <c r="G45" i="9"/>
  <c r="F45" i="9"/>
  <c r="E45" i="9"/>
  <c r="D45" i="9"/>
  <c r="C45" i="9"/>
  <c r="H44" i="9"/>
  <c r="H43" i="9"/>
  <c r="I43" i="9" s="1"/>
  <c r="H42" i="9"/>
  <c r="H41" i="9"/>
  <c r="H40" i="9"/>
  <c r="H45" i="9"/>
  <c r="I42" i="9" s="1"/>
  <c r="G38" i="9"/>
  <c r="F38" i="9"/>
  <c r="E38" i="9"/>
  <c r="D38" i="9"/>
  <c r="C38" i="9"/>
  <c r="G26" i="9"/>
  <c r="F26" i="9"/>
  <c r="E26" i="9"/>
  <c r="D26" i="9"/>
  <c r="C26" i="9"/>
  <c r="H25" i="9"/>
  <c r="H24" i="9"/>
  <c r="I24" i="9" s="1"/>
  <c r="H23" i="9"/>
  <c r="H22" i="9"/>
  <c r="H21" i="9"/>
  <c r="H26" i="9" s="1"/>
  <c r="I44" i="9"/>
  <c r="H38" i="9"/>
  <c r="I33" i="9" s="1"/>
  <c r="I36" i="9"/>
  <c r="I61" i="9" l="1"/>
  <c r="I25" i="9"/>
  <c r="L21" i="9"/>
  <c r="K21" i="9" s="1"/>
  <c r="K26" i="9" s="1"/>
  <c r="I23" i="9"/>
  <c r="I22" i="9"/>
  <c r="I47" i="9"/>
  <c r="I51" i="9"/>
  <c r="I48" i="9"/>
  <c r="I50" i="9"/>
  <c r="I49" i="9"/>
  <c r="I57" i="9"/>
  <c r="I56" i="9"/>
  <c r="I58" i="9"/>
  <c r="I55" i="9"/>
  <c r="I54" i="9"/>
  <c r="I59" i="9" s="1"/>
  <c r="I40" i="9"/>
  <c r="I45" i="9" s="1"/>
  <c r="H66" i="9"/>
  <c r="I35" i="9"/>
  <c r="I41" i="9"/>
  <c r="I21" i="9"/>
  <c r="I26" i="9" s="1"/>
  <c r="J26" i="9"/>
  <c r="I34" i="9"/>
  <c r="I38" i="9" s="1"/>
  <c r="I52" i="9" l="1"/>
  <c r="I64" i="9"/>
  <c r="I62" i="9"/>
  <c r="I65" i="9"/>
  <c r="I63" i="9"/>
  <c r="I66" i="9"/>
</calcChain>
</file>

<file path=xl/sharedStrings.xml><?xml version="1.0" encoding="utf-8"?>
<sst xmlns="http://schemas.openxmlformats.org/spreadsheetml/2006/main" count="165" uniqueCount="102">
  <si>
    <t>Excelente
Absoluto</t>
  </si>
  <si>
    <t>%</t>
  </si>
  <si>
    <t>Muy 
Bueno
Absoluto</t>
  </si>
  <si>
    <t>Bueno
Absoluto</t>
  </si>
  <si>
    <t>Regular 
Absoluto</t>
  </si>
  <si>
    <t>Deficiente
Absoluto</t>
  </si>
  <si>
    <t>No Eval.
Absoluto</t>
  </si>
  <si>
    <t>Imprenta Nacional</t>
  </si>
  <si>
    <t>Ministerio de Hacienda</t>
  </si>
  <si>
    <t>Ministerio de Salud</t>
  </si>
  <si>
    <t>Registro Nacional</t>
  </si>
  <si>
    <t>Total
P/Nivel</t>
  </si>
  <si>
    <t>Total</t>
  </si>
  <si>
    <t>Consejo Nacional de Política Pública de la Persona Joven</t>
  </si>
  <si>
    <t>Archivo Nacional</t>
  </si>
  <si>
    <t>Comisión Nacional de Prevención de Riesgos y Atención de Emergencias</t>
  </si>
  <si>
    <t>Consejo de Seguridad Vial (COSEVI)</t>
  </si>
  <si>
    <t>Consejo de Transporte Público (CTP)</t>
  </si>
  <si>
    <t>Consejo Nacional de Concesiones (CNC)</t>
  </si>
  <si>
    <t>Consejo Nacional de la Persona Adulta Mayor (CONAPAM)</t>
  </si>
  <si>
    <t>Consejo Nacional de Vialidad (CONAVI)</t>
  </si>
  <si>
    <t xml:space="preserve">Dirección General de Aviación Civil </t>
  </si>
  <si>
    <t>Dirección General de Migración y Extranjería (DGME)</t>
  </si>
  <si>
    <t>Dirección General de Servicio Civil (DGSC)</t>
  </si>
  <si>
    <t>Dirección Nacional de Desarrollo de la Comunidad (DINADECO)</t>
  </si>
  <si>
    <t>Dirección Nacional de Notariado (DNN)</t>
  </si>
  <si>
    <t>Fondo Nacional de Becas (FONABE)</t>
  </si>
  <si>
    <t>Fondo Nacional de Financiamiento Forestal (FONAFIFO)</t>
  </si>
  <si>
    <t>Instituto Costarricense de Investigación y Enseñanza en Nutrición y Salud</t>
  </si>
  <si>
    <t>Instituto Costarricense Sobre Drogas (ICD)</t>
  </si>
  <si>
    <t>Laboratorio Costarricense de Metrología (LACOMET)</t>
  </si>
  <si>
    <t>Ministerio de Agricultura y Ganadería (MAG)</t>
  </si>
  <si>
    <t>Ministerio de Ciencia y Tecnología (MICIT)</t>
  </si>
  <si>
    <t>Ministerio de Comercio Exterior (COMEX)</t>
  </si>
  <si>
    <t>Ministerio de Cultura y Juventud (MCJ)</t>
  </si>
  <si>
    <t>Ministerio de Economía Industria y Comercio (MEIC)</t>
  </si>
  <si>
    <t>Ministerio de Educación Pública (MEP)</t>
  </si>
  <si>
    <t>Ministerio de Gobernación y Policía</t>
  </si>
  <si>
    <t>Ministerio de Justicia y Paz</t>
  </si>
  <si>
    <t>Ministerio de la Presidencia</t>
  </si>
  <si>
    <t>Ministerio de Obras Públicas y Transporte (MOPT)</t>
  </si>
  <si>
    <t>Ministerio de Planificación Nacional y Política Económica (MIDEPLAN)</t>
  </si>
  <si>
    <t>Ministerio de Relaciones Exteriores y Culto</t>
  </si>
  <si>
    <t>Ministerio de Seguridad Pública (MSP)</t>
  </si>
  <si>
    <t>Ministerio de Trabajo y Seguridad Social (MTSS)</t>
  </si>
  <si>
    <t>Ministerio de Vivienda y Asentamientos Humanos (MIVAH)</t>
  </si>
  <si>
    <t>Ministerio del Ambiente, Energía y Telecomunicaciones (MINAET)</t>
  </si>
  <si>
    <t>Museo Nacional de Costa Rica</t>
  </si>
  <si>
    <t>Procuraduría General de la República (PGR)</t>
  </si>
  <si>
    <t>Sistema Nacional de Áreas de Conservación (SINAC)</t>
  </si>
  <si>
    <t>Teatro Nacional (TN)</t>
  </si>
  <si>
    <t>Tribunal Administrativo de Transporte (TAT)</t>
  </si>
  <si>
    <t>Tribunal Administrativo del Servicio Civil</t>
  </si>
  <si>
    <t>Tribunal Registral Administrativo (TRA)</t>
  </si>
  <si>
    <t>Gerencial</t>
  </si>
  <si>
    <t>Profesional</t>
  </si>
  <si>
    <t>Técnico</t>
  </si>
  <si>
    <t>Calificado</t>
  </si>
  <si>
    <t>Operativo</t>
  </si>
  <si>
    <t>CANTIDAD DE PUESTOS INSTITUCIONALES</t>
  </si>
  <si>
    <t>CANTIDAD DE FUNCIONARIOS DENTRO DEL RSC</t>
  </si>
  <si>
    <t xml:space="preserve">CANTIDAD DE EVALUADOS RSC </t>
  </si>
  <si>
    <t xml:space="preserve">CANTIDAD DE NO EVALUADOS RSC </t>
  </si>
  <si>
    <t>CANTIDAD DE PUESTOS EXCLUIDOS</t>
  </si>
  <si>
    <t>CANTIDAD DE OTROS PUESTOS</t>
  </si>
  <si>
    <t>SERVICIO USUARIO</t>
  </si>
  <si>
    <t>COMPETENCIA</t>
  </si>
  <si>
    <t>EFICIENCIA</t>
  </si>
  <si>
    <t>FLEXIBILIDAD</t>
  </si>
  <si>
    <t>MERITO</t>
  </si>
  <si>
    <t>DATOS DE LOS PUESTOS FUERA DEL RSC</t>
  </si>
  <si>
    <t>DATOS GENERALES</t>
  </si>
  <si>
    <t>NOMBRE DE LA INSTITUCIÓN</t>
  </si>
  <si>
    <t>Total 
Funcionarios RSC</t>
  </si>
  <si>
    <t>ESTRATOS</t>
  </si>
  <si>
    <t>3) RESULTADOS POR COMPONENTES DE DESEMPEÑO</t>
  </si>
  <si>
    <t>Los datos a reportar son solamente de funcionarios dentro del RSC</t>
  </si>
  <si>
    <t>1) DATOS GENERALES INSTITUCIONALES</t>
  </si>
  <si>
    <t>2) DATOS CUANTITATIVOS GENERALES INSTITUCIONALES</t>
  </si>
  <si>
    <r>
      <t>Instituto sobre Alcoholismo y Farmacodependencia (IAFA</t>
    </r>
    <r>
      <rPr>
        <b/>
        <sz val="11"/>
        <color indexed="9"/>
        <rFont val="Arial"/>
        <family val="2"/>
      </rPr>
      <t>)</t>
    </r>
  </si>
  <si>
    <t>DATOS FUNCIONARIOS DENTRO DEL RSC</t>
  </si>
  <si>
    <t xml:space="preserve">REPORTE DE RESULTADOS DEL PROCESO DE EVALUACIÓN DE DESEMPEÑO </t>
  </si>
  <si>
    <t xml:space="preserve">                                          RÉGIMEN DE SERVICIO CIVIL</t>
  </si>
  <si>
    <t xml:space="preserve">                                          DIRECCIÓN GENERAL DE SERVICIO CIVIL </t>
  </si>
  <si>
    <t>CANTIDAD DE PUESTOS FUERA DEL RSC</t>
  </si>
  <si>
    <t>CANTIDAD DE PUESTOS DENTRO DEL RSC</t>
  </si>
  <si>
    <t>CANTIDAD PUESTOS DE VACANTES</t>
  </si>
  <si>
    <t>CANTIDAD DE PUESTOS CONFIANZA</t>
  </si>
  <si>
    <t>CANTIDAD DE PUESTOS DE EXCEPTUADOS</t>
  </si>
  <si>
    <t>CANTIDAD DE PUESTOS POR OPOSICIÓN</t>
  </si>
  <si>
    <t>Excelente</t>
  </si>
  <si>
    <t xml:space="preserve">Muy bueno </t>
  </si>
  <si>
    <t>Bueno</t>
  </si>
  <si>
    <t>Regular</t>
  </si>
  <si>
    <t>Deficiente</t>
  </si>
  <si>
    <t>Servicio usuario</t>
  </si>
  <si>
    <t>Eficiencia</t>
  </si>
  <si>
    <t>Competencia</t>
  </si>
  <si>
    <t>Flexibildad</t>
  </si>
  <si>
    <t>Mérito</t>
  </si>
  <si>
    <t>PERIODO A REPORTAR: 2015</t>
  </si>
  <si>
    <t>Título n°1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</si>
</sst>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sz val="11"/>
      <color theme="0"/>
      <name val="Antique Olive Roman"/>
      <family val="2"/>
    </font>
    <font>
      <b/>
      <sz val="10"/>
      <color theme="1" tint="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0" fontId="2" fillId="2" borderId="1" xfId="0" applyNumberFormat="1" applyFont="1" applyFill="1" applyBorder="1" applyAlignment="1" applyProtection="1">
      <alignment horizontal="center"/>
    </xf>
    <xf numFmtId="10" fontId="3" fillId="0" borderId="2" xfId="0" applyNumberFormat="1" applyFont="1" applyBorder="1" applyProtection="1"/>
    <xf numFmtId="0" fontId="0" fillId="4" borderId="0" xfId="0" applyFill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/>
    <xf numFmtId="1" fontId="3" fillId="0" borderId="6" xfId="0" applyNumberFormat="1" applyFont="1" applyBorder="1" applyAlignment="1" applyProtection="1">
      <alignment horizontal="center"/>
    </xf>
    <xf numFmtId="1" fontId="2" fillId="2" borderId="7" xfId="0" applyNumberFormat="1" applyFont="1" applyFill="1" applyBorder="1" applyAlignment="1" applyProtection="1">
      <alignment horizontal="center"/>
    </xf>
    <xf numFmtId="10" fontId="3" fillId="5" borderId="2" xfId="0" applyNumberFormat="1" applyFont="1" applyFill="1" applyBorder="1" applyProtection="1"/>
    <xf numFmtId="1" fontId="3" fillId="5" borderId="8" xfId="0" applyNumberFormat="1" applyFont="1" applyFill="1" applyBorder="1" applyAlignment="1">
      <alignment horizontal="center" vertical="center"/>
    </xf>
    <xf numFmtId="10" fontId="3" fillId="5" borderId="8" xfId="0" applyNumberFormat="1" applyFont="1" applyFill="1" applyBorder="1" applyAlignment="1" applyProtection="1">
      <alignment horizontal="center" vertical="center"/>
    </xf>
    <xf numFmtId="1" fontId="3" fillId="5" borderId="9" xfId="0" applyNumberFormat="1" applyFont="1" applyFill="1" applyBorder="1" applyAlignment="1" applyProtection="1">
      <alignment horizontal="center" vertical="center"/>
    </xf>
    <xf numFmtId="10" fontId="2" fillId="6" borderId="3" xfId="0" applyNumberFormat="1" applyFont="1" applyFill="1" applyBorder="1" applyAlignment="1" applyProtection="1">
      <alignment horizontal="center"/>
    </xf>
    <xf numFmtId="1" fontId="2" fillId="6" borderId="3" xfId="0" applyNumberFormat="1" applyFont="1" applyFill="1" applyBorder="1" applyAlignment="1" applyProtection="1">
      <alignment horizontal="center"/>
    </xf>
    <xf numFmtId="10" fontId="2" fillId="6" borderId="4" xfId="0" applyNumberFormat="1" applyFont="1" applyFill="1" applyBorder="1" applyAlignment="1" applyProtection="1">
      <alignment horizontal="center"/>
    </xf>
    <xf numFmtId="0" fontId="1" fillId="4" borderId="0" xfId="0" applyFont="1" applyFill="1"/>
    <xf numFmtId="10" fontId="3" fillId="5" borderId="8" xfId="0" applyNumberFormat="1" applyFont="1" applyFill="1" applyBorder="1" applyProtection="1"/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1" fontId="3" fillId="5" borderId="16" xfId="0" applyNumberFormat="1" applyFont="1" applyFill="1" applyBorder="1" applyAlignment="1" applyProtection="1">
      <alignment horizontal="center"/>
    </xf>
    <xf numFmtId="1" fontId="3" fillId="5" borderId="6" xfId="0" applyNumberFormat="1" applyFont="1" applyFill="1" applyBorder="1" applyAlignment="1" applyProtection="1">
      <alignment horizontal="center"/>
    </xf>
    <xf numFmtId="1" fontId="2" fillId="6" borderId="17" xfId="0" applyNumberFormat="1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8" fillId="5" borderId="0" xfId="0" applyFont="1" applyFill="1" applyBorder="1"/>
    <xf numFmtId="0" fontId="9" fillId="5" borderId="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6" borderId="22" xfId="0" applyFont="1" applyFill="1" applyBorder="1" applyAlignment="1" applyProtection="1">
      <alignment horizontal="center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27" xfId="0" applyFont="1" applyFill="1" applyBorder="1" applyAlignment="1" applyProtection="1">
      <alignment horizontal="center" vertical="center" wrapText="1"/>
    </xf>
    <xf numFmtId="0" fontId="1" fillId="5" borderId="28" xfId="0" applyFont="1" applyFill="1" applyBorder="1" applyAlignment="1" applyProtection="1">
      <alignment horizontal="center" vertical="center" wrapText="1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Protection="1"/>
    <xf numFmtId="0" fontId="3" fillId="5" borderId="31" xfId="0" applyFont="1" applyFill="1" applyBorder="1" applyProtection="1"/>
    <xf numFmtId="0" fontId="3" fillId="5" borderId="32" xfId="0" applyFont="1" applyFill="1" applyBorder="1" applyProtection="1"/>
    <xf numFmtId="0" fontId="2" fillId="6" borderId="17" xfId="0" applyFont="1" applyFill="1" applyBorder="1" applyProtection="1"/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 wrapText="1"/>
    </xf>
    <xf numFmtId="0" fontId="3" fillId="0" borderId="30" xfId="0" applyFont="1" applyBorder="1" applyProtection="1"/>
    <xf numFmtId="0" fontId="3" fillId="0" borderId="31" xfId="0" applyFont="1" applyBorder="1" applyProtection="1"/>
    <xf numFmtId="0" fontId="2" fillId="2" borderId="33" xfId="0" applyFont="1" applyFill="1" applyBorder="1" applyProtection="1"/>
    <xf numFmtId="0" fontId="3" fillId="0" borderId="32" xfId="0" applyFont="1" applyBorder="1" applyProtection="1"/>
    <xf numFmtId="0" fontId="0" fillId="4" borderId="34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6" borderId="42" xfId="0" applyFont="1" applyFill="1" applyBorder="1" applyAlignment="1" applyProtection="1">
      <alignment horizontal="left" vertical="center"/>
    </xf>
    <xf numFmtId="0" fontId="5" fillId="6" borderId="43" xfId="0" applyFont="1" applyFill="1" applyBorder="1" applyAlignment="1" applyProtection="1">
      <alignment horizontal="left" vertical="center"/>
    </xf>
    <xf numFmtId="0" fontId="5" fillId="6" borderId="44" xfId="0" applyFont="1" applyFill="1" applyBorder="1" applyAlignment="1" applyProtection="1">
      <alignment horizontal="left" vertical="center"/>
    </xf>
    <xf numFmtId="0" fontId="5" fillId="7" borderId="46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1" fillId="3" borderId="52" xfId="0" applyFont="1" applyFill="1" applyBorder="1" applyAlignment="1" applyProtection="1">
      <alignment horizontal="center"/>
    </xf>
    <xf numFmtId="0" fontId="1" fillId="3" borderId="53" xfId="0" applyFont="1" applyFill="1" applyBorder="1" applyAlignment="1" applyProtection="1">
      <alignment horizontal="center"/>
    </xf>
    <xf numFmtId="0" fontId="7" fillId="4" borderId="0" xfId="0" applyFont="1" applyFill="1" applyAlignment="1">
      <alignment horizontal="center"/>
    </xf>
    <xf numFmtId="0" fontId="5" fillId="7" borderId="54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10" fillId="5" borderId="56" xfId="0" applyFont="1" applyFill="1" applyBorder="1" applyAlignment="1" applyProtection="1">
      <alignment horizontal="center"/>
    </xf>
    <xf numFmtId="0" fontId="1" fillId="5" borderId="38" xfId="0" applyFont="1" applyFill="1" applyBorder="1" applyAlignment="1" applyProtection="1">
      <alignment horizontal="center" vertical="center" wrapText="1"/>
    </xf>
    <xf numFmtId="0" fontId="1" fillId="5" borderId="36" xfId="0" applyFont="1" applyFill="1" applyBorder="1" applyAlignment="1" applyProtection="1">
      <alignment horizontal="center" vertical="center" wrapText="1"/>
    </xf>
    <xf numFmtId="0" fontId="1" fillId="3" borderId="39" xfId="0" applyFont="1" applyFill="1" applyBorder="1" applyAlignment="1" applyProtection="1">
      <alignment horizontal="center"/>
      <protection locked="0"/>
    </xf>
    <xf numFmtId="0" fontId="1" fillId="3" borderId="40" xfId="0" applyFont="1" applyFill="1" applyBorder="1" applyAlignment="1" applyProtection="1">
      <alignment horizontal="center"/>
      <protection locked="0"/>
    </xf>
    <xf numFmtId="0" fontId="1" fillId="3" borderId="41" xfId="0" applyFont="1" applyFill="1" applyBorder="1" applyAlignment="1" applyProtection="1">
      <alignment horizontal="center"/>
      <protection locked="0"/>
    </xf>
    <xf numFmtId="1" fontId="3" fillId="5" borderId="8" xfId="0" applyNumberFormat="1" applyFont="1" applyFill="1" applyBorder="1" applyAlignment="1">
      <alignment horizontal="center" vertical="center"/>
    </xf>
    <xf numFmtId="1" fontId="3" fillId="5" borderId="37" xfId="0" applyNumberFormat="1" applyFont="1" applyFill="1" applyBorder="1" applyAlignment="1">
      <alignment horizontal="center" vertical="center"/>
    </xf>
    <xf numFmtId="1" fontId="3" fillId="5" borderId="9" xfId="0" applyNumberFormat="1" applyFont="1" applyFill="1" applyBorder="1" applyAlignment="1" applyProtection="1">
      <alignment horizontal="center" vertical="center"/>
    </xf>
    <xf numFmtId="1" fontId="3" fillId="5" borderId="45" xfId="0" applyNumberFormat="1" applyFont="1" applyFill="1" applyBorder="1" applyAlignment="1" applyProtection="1">
      <alignment horizontal="center" vertical="center"/>
    </xf>
    <xf numFmtId="0" fontId="4" fillId="6" borderId="50" xfId="0" applyFont="1" applyFill="1" applyBorder="1" applyAlignment="1">
      <alignment horizontal="center" vertical="center" wrapText="1"/>
    </xf>
    <xf numFmtId="0" fontId="4" fillId="6" borderId="5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10" fontId="3" fillId="5" borderId="8" xfId="0" applyNumberFormat="1" applyFont="1" applyFill="1" applyBorder="1" applyAlignment="1" applyProtection="1">
      <alignment horizontal="center" vertical="center"/>
    </xf>
    <xf numFmtId="10" fontId="3" fillId="5" borderId="37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1</xdr:row>
      <xdr:rowOff>53340</xdr:rowOff>
    </xdr:from>
    <xdr:to>
      <xdr:col>1</xdr:col>
      <xdr:colOff>1341120</xdr:colOff>
      <xdr:row>6</xdr:row>
      <xdr:rowOff>38100</xdr:rowOff>
    </xdr:to>
    <xdr:pic>
      <xdr:nvPicPr>
        <xdr:cNvPr id="1151" name="1 Imagen" descr="LogoDGSC 5x5cm-01">
          <a:extLst>
            <a:ext uri="{FF2B5EF4-FFF2-40B4-BE49-F238E27FC236}">
              <a16:creationId xmlns:a16="http://schemas.microsoft.com/office/drawing/2014/main" id="{EF50E700-3C28-4663-B2FE-365FF3202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220980"/>
          <a:ext cx="117348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R86"/>
  <sheetViews>
    <sheetView tabSelected="1" zoomScaleNormal="100" workbookViewId="0">
      <selection activeCell="E14" sqref="E14"/>
    </sheetView>
  </sheetViews>
  <sheetFormatPr baseColWidth="10" defaultColWidth="11.44140625" defaultRowHeight="13.2"/>
  <cols>
    <col min="1" max="1" width="4.44140625" style="3" customWidth="1"/>
    <col min="2" max="2" width="35.6640625" style="3" customWidth="1"/>
    <col min="3" max="4" width="18.109375" style="3" customWidth="1"/>
    <col min="5" max="13" width="15.6640625" style="3" customWidth="1"/>
    <col min="14" max="14" width="18.33203125" style="3" customWidth="1"/>
    <col min="15" max="15" width="15.6640625" style="3" customWidth="1"/>
    <col min="16" max="16" width="10.44140625" style="3" customWidth="1"/>
    <col min="17" max="17" width="15.6640625" style="3" hidden="1" customWidth="1"/>
    <col min="18" max="18" width="48.88671875" style="34" hidden="1" customWidth="1"/>
    <col min="19" max="19" width="15.6640625" style="3" customWidth="1"/>
    <col min="20" max="16384" width="11.44140625" style="3"/>
  </cols>
  <sheetData>
    <row r="2" spans="2:15" ht="17.399999999999999">
      <c r="B2" s="62" t="s">
        <v>81</v>
      </c>
      <c r="C2" s="62"/>
      <c r="D2" s="62"/>
      <c r="E2" s="62"/>
      <c r="F2" s="62"/>
      <c r="G2" s="62"/>
      <c r="H2" s="62"/>
      <c r="I2" s="62"/>
      <c r="J2" s="62"/>
    </row>
    <row r="3" spans="2:15" ht="17.399999999999999">
      <c r="B3" s="63" t="s">
        <v>82</v>
      </c>
      <c r="C3" s="63"/>
      <c r="D3" s="63"/>
      <c r="E3" s="63"/>
      <c r="F3" s="63"/>
      <c r="G3" s="63"/>
      <c r="H3" s="63"/>
    </row>
    <row r="4" spans="2:15" ht="17.399999999999999">
      <c r="B4" s="63" t="s">
        <v>83</v>
      </c>
      <c r="C4" s="63"/>
      <c r="D4" s="63"/>
      <c r="E4" s="63"/>
      <c r="F4" s="63"/>
      <c r="G4" s="63"/>
      <c r="H4" s="63"/>
    </row>
    <row r="7" spans="2:15" ht="23.25" customHeight="1">
      <c r="B7" s="18" t="s">
        <v>100</v>
      </c>
      <c r="C7" s="73" t="s">
        <v>101</v>
      </c>
      <c r="D7" s="73"/>
      <c r="E7" s="73"/>
      <c r="F7" s="73"/>
      <c r="G7" s="73"/>
      <c r="H7" s="73"/>
      <c r="I7" s="73"/>
      <c r="J7" s="73"/>
      <c r="K7" s="73"/>
    </row>
    <row r="8" spans="2:15" ht="23.25" customHeight="1" thickBot="1">
      <c r="B8" s="18"/>
    </row>
    <row r="9" spans="2:15" ht="16.8" thickTop="1" thickBot="1">
      <c r="B9" s="64" t="s">
        <v>77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2:15" ht="23.25" customHeight="1" thickTop="1" thickBot="1">
      <c r="B10" s="8"/>
    </row>
    <row r="11" spans="2:15" ht="13.5" customHeight="1" thickTop="1">
      <c r="B11" s="86" t="s">
        <v>72</v>
      </c>
      <c r="C11" s="67" t="s">
        <v>71</v>
      </c>
      <c r="D11" s="67"/>
      <c r="E11" s="67"/>
      <c r="F11" s="68"/>
      <c r="G11" s="74" t="s">
        <v>70</v>
      </c>
      <c r="H11" s="67"/>
      <c r="I11" s="67"/>
      <c r="J11" s="67"/>
      <c r="K11" s="68"/>
      <c r="L11" s="67" t="s">
        <v>80</v>
      </c>
      <c r="M11" s="67"/>
      <c r="N11" s="68"/>
    </row>
    <row r="12" spans="2:15" ht="13.5" customHeight="1" thickBot="1">
      <c r="B12" s="87"/>
      <c r="C12" s="69"/>
      <c r="D12" s="69"/>
      <c r="E12" s="69"/>
      <c r="F12" s="70"/>
      <c r="G12" s="75"/>
      <c r="H12" s="69"/>
      <c r="I12" s="69"/>
      <c r="J12" s="69"/>
      <c r="K12" s="70"/>
      <c r="L12" s="69"/>
      <c r="M12" s="69"/>
      <c r="N12" s="70"/>
    </row>
    <row r="13" spans="2:15" ht="66" customHeight="1" thickTop="1" thickBot="1">
      <c r="B13" s="87"/>
      <c r="C13" s="6" t="s">
        <v>59</v>
      </c>
      <c r="D13" s="6" t="s">
        <v>86</v>
      </c>
      <c r="E13" s="4" t="s">
        <v>84</v>
      </c>
      <c r="F13" s="5" t="s">
        <v>85</v>
      </c>
      <c r="G13" s="6" t="s">
        <v>63</v>
      </c>
      <c r="H13" s="4" t="s">
        <v>87</v>
      </c>
      <c r="I13" s="4" t="s">
        <v>88</v>
      </c>
      <c r="J13" s="4" t="s">
        <v>89</v>
      </c>
      <c r="K13" s="5" t="s">
        <v>64</v>
      </c>
      <c r="L13" s="4" t="s">
        <v>60</v>
      </c>
      <c r="M13" s="4" t="s">
        <v>61</v>
      </c>
      <c r="N13" s="4" t="s">
        <v>62</v>
      </c>
      <c r="O13" s="7"/>
    </row>
    <row r="14" spans="2:15" ht="27.75" customHeight="1" thickTop="1" thickBot="1">
      <c r="B14" s="58" t="s">
        <v>50</v>
      </c>
      <c r="C14" s="42">
        <v>37</v>
      </c>
      <c r="D14" s="40">
        <v>4</v>
      </c>
      <c r="E14" s="40">
        <v>14</v>
      </c>
      <c r="F14" s="41">
        <v>37</v>
      </c>
      <c r="G14" s="42">
        <v>0</v>
      </c>
      <c r="H14" s="40">
        <v>1</v>
      </c>
      <c r="I14" s="40">
        <v>1</v>
      </c>
      <c r="J14" s="40">
        <v>0</v>
      </c>
      <c r="K14" s="41">
        <v>14</v>
      </c>
      <c r="L14" s="40">
        <v>37</v>
      </c>
      <c r="M14" s="40">
        <v>37</v>
      </c>
      <c r="N14" s="40">
        <v>14</v>
      </c>
    </row>
    <row r="15" spans="2:15" ht="13.8" thickTop="1"/>
    <row r="16" spans="2:15" ht="13.8" thickBot="1"/>
    <row r="17" spans="2:14" ht="16.8" thickTop="1" thickBot="1">
      <c r="B17" s="64" t="s">
        <v>78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2:14" ht="14.4" thickTop="1" thickBot="1">
      <c r="B18" s="76" t="s">
        <v>76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2:14" ht="40.799999999999997" thickTop="1" thickBot="1">
      <c r="B19" s="43" t="s">
        <v>74</v>
      </c>
      <c r="C19" s="44" t="s">
        <v>0</v>
      </c>
      <c r="D19" s="44" t="s">
        <v>2</v>
      </c>
      <c r="E19" s="44" t="s">
        <v>3</v>
      </c>
      <c r="F19" s="44" t="s">
        <v>4</v>
      </c>
      <c r="G19" s="45" t="s">
        <v>5</v>
      </c>
      <c r="H19" s="77" t="s">
        <v>11</v>
      </c>
      <c r="I19" s="78"/>
      <c r="J19" s="44" t="s">
        <v>6</v>
      </c>
      <c r="K19" s="46" t="s">
        <v>1</v>
      </c>
      <c r="L19" s="47" t="s">
        <v>73</v>
      </c>
    </row>
    <row r="20" spans="2:14" ht="13.8" thickBot="1"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1"/>
    </row>
    <row r="21" spans="2:14">
      <c r="B21" s="48" t="s">
        <v>54</v>
      </c>
      <c r="C21" s="30">
        <v>1</v>
      </c>
      <c r="D21" s="30"/>
      <c r="E21" s="30"/>
      <c r="F21" s="20">
        <v>0</v>
      </c>
      <c r="G21" s="23">
        <v>0</v>
      </c>
      <c r="H21" s="26">
        <f>SUM(C21,D21,E21,F21,G21)</f>
        <v>1</v>
      </c>
      <c r="I21" s="19">
        <f>(H21*1)/$H$26</f>
        <v>2.7027027027027029E-2</v>
      </c>
      <c r="J21" s="82">
        <f>N14</f>
        <v>14</v>
      </c>
      <c r="K21" s="92">
        <f>+J21/L21*1</f>
        <v>0.27450980392156865</v>
      </c>
      <c r="L21" s="84">
        <f>+H26+J21</f>
        <v>51</v>
      </c>
    </row>
    <row r="22" spans="2:14">
      <c r="B22" s="49" t="s">
        <v>55</v>
      </c>
      <c r="C22" s="30">
        <v>9</v>
      </c>
      <c r="D22" s="30">
        <v>7</v>
      </c>
      <c r="E22" s="30"/>
      <c r="F22" s="21">
        <v>0</v>
      </c>
      <c r="G22" s="24">
        <v>0</v>
      </c>
      <c r="H22" s="27">
        <f>SUM(C22,D22,E22,F22,G22)</f>
        <v>16</v>
      </c>
      <c r="I22" s="11">
        <f>(H22*1)/$H$26</f>
        <v>0.43243243243243246</v>
      </c>
      <c r="J22" s="82"/>
      <c r="K22" s="92"/>
      <c r="L22" s="84"/>
    </row>
    <row r="23" spans="2:14">
      <c r="B23" s="49" t="s">
        <v>56</v>
      </c>
      <c r="C23" s="30">
        <v>1</v>
      </c>
      <c r="D23" s="30">
        <v>2</v>
      </c>
      <c r="E23" s="30"/>
      <c r="F23" s="21">
        <v>0</v>
      </c>
      <c r="G23" s="24">
        <v>0</v>
      </c>
      <c r="H23" s="27">
        <f>SUM(C23,D23,E23,F23,G23)</f>
        <v>3</v>
      </c>
      <c r="I23" s="11">
        <f>(H23*1)/$H$26</f>
        <v>8.1081081081081086E-2</v>
      </c>
      <c r="J23" s="82"/>
      <c r="K23" s="92"/>
      <c r="L23" s="84"/>
    </row>
    <row r="24" spans="2:14">
      <c r="B24" s="49" t="s">
        <v>57</v>
      </c>
      <c r="C24" s="30">
        <v>6</v>
      </c>
      <c r="D24" s="30">
        <v>2</v>
      </c>
      <c r="E24" s="30"/>
      <c r="F24" s="21">
        <v>0</v>
      </c>
      <c r="G24" s="24">
        <v>0</v>
      </c>
      <c r="H24" s="27">
        <f>SUM(C24,D24,E24,F24,G24)</f>
        <v>8</v>
      </c>
      <c r="I24" s="11">
        <f>(H24*1)/$H$26</f>
        <v>0.21621621621621623</v>
      </c>
      <c r="J24" s="83"/>
      <c r="K24" s="93"/>
      <c r="L24" s="85"/>
    </row>
    <row r="25" spans="2:14" ht="13.8" thickBot="1">
      <c r="B25" s="50" t="s">
        <v>58</v>
      </c>
      <c r="C25" s="30">
        <v>5</v>
      </c>
      <c r="D25" s="30">
        <v>4</v>
      </c>
      <c r="E25" s="30"/>
      <c r="F25" s="22">
        <v>0</v>
      </c>
      <c r="G25" s="25">
        <v>0</v>
      </c>
      <c r="H25" s="27">
        <f>SUM(C25,D25,E25,F25,G25)</f>
        <v>9</v>
      </c>
      <c r="I25" s="11">
        <f>(H25*1)/$H$26</f>
        <v>0.24324324324324326</v>
      </c>
      <c r="J25" s="12"/>
      <c r="K25" s="13"/>
      <c r="L25" s="14"/>
    </row>
    <row r="26" spans="2:14" ht="14.4" thickTop="1" thickBot="1">
      <c r="B26" s="51" t="s">
        <v>12</v>
      </c>
      <c r="C26" s="38">
        <f t="shared" ref="C26:H26" si="0">SUM(C21:C25)</f>
        <v>22</v>
      </c>
      <c r="D26" s="38">
        <f t="shared" si="0"/>
        <v>15</v>
      </c>
      <c r="E26" s="38">
        <f t="shared" si="0"/>
        <v>0</v>
      </c>
      <c r="F26" s="38">
        <f t="shared" si="0"/>
        <v>0</v>
      </c>
      <c r="G26" s="39">
        <f t="shared" si="0"/>
        <v>0</v>
      </c>
      <c r="H26" s="28">
        <f t="shared" si="0"/>
        <v>37</v>
      </c>
      <c r="I26" s="15">
        <f>+I21+I22+I23+I24+I25</f>
        <v>1</v>
      </c>
      <c r="J26" s="16">
        <f>+J21</f>
        <v>14</v>
      </c>
      <c r="K26" s="15">
        <f>+K21</f>
        <v>0.27450980392156865</v>
      </c>
      <c r="L26" s="17"/>
    </row>
    <row r="27" spans="2:14" ht="13.8" thickTop="1"/>
    <row r="28" spans="2:14" ht="13.8" thickBot="1"/>
    <row r="29" spans="2:14" ht="16.8" thickTop="1" thickBot="1">
      <c r="B29" s="64" t="s">
        <v>75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</row>
    <row r="30" spans="2:14" ht="14.4" thickTop="1" thickBot="1"/>
    <row r="31" spans="2:14" ht="40.799999999999997" thickTop="1" thickBot="1">
      <c r="B31" s="52" t="s">
        <v>74</v>
      </c>
      <c r="C31" s="53" t="s">
        <v>0</v>
      </c>
      <c r="D31" s="53" t="s">
        <v>2</v>
      </c>
      <c r="E31" s="53" t="s">
        <v>3</v>
      </c>
      <c r="F31" s="53" t="s">
        <v>4</v>
      </c>
      <c r="G31" s="53" t="s">
        <v>5</v>
      </c>
      <c r="H31" s="90" t="s">
        <v>11</v>
      </c>
      <c r="I31" s="91"/>
    </row>
    <row r="32" spans="2:14">
      <c r="B32" s="71" t="s">
        <v>65</v>
      </c>
      <c r="C32" s="72"/>
      <c r="D32" s="72"/>
      <c r="E32" s="72"/>
      <c r="F32" s="72"/>
      <c r="G32" s="72"/>
      <c r="H32" s="72"/>
      <c r="I32" s="72"/>
    </row>
    <row r="33" spans="2:18">
      <c r="B33" s="54" t="s">
        <v>54</v>
      </c>
      <c r="C33" s="30"/>
      <c r="D33" s="30">
        <v>1</v>
      </c>
      <c r="E33" s="30"/>
      <c r="F33" s="30">
        <v>0</v>
      </c>
      <c r="G33" s="29">
        <v>0</v>
      </c>
      <c r="H33" s="9">
        <f>C33+D33+E33+F33+G33</f>
        <v>1</v>
      </c>
      <c r="I33" s="2">
        <f>(H33*1)/$H$38</f>
        <v>2.7027027027027029E-2</v>
      </c>
    </row>
    <row r="34" spans="2:18">
      <c r="B34" s="55" t="s">
        <v>55</v>
      </c>
      <c r="C34" s="30">
        <v>5</v>
      </c>
      <c r="D34" s="30">
        <v>11</v>
      </c>
      <c r="E34" s="30"/>
      <c r="F34" s="30">
        <v>0</v>
      </c>
      <c r="G34" s="31">
        <v>0</v>
      </c>
      <c r="H34" s="9">
        <f>C34+D34+E34+F34+G34</f>
        <v>16</v>
      </c>
      <c r="I34" s="2">
        <f>(H34*1)/$H$38</f>
        <v>0.43243243243243246</v>
      </c>
    </row>
    <row r="35" spans="2:18">
      <c r="B35" s="55" t="s">
        <v>56</v>
      </c>
      <c r="C35" s="30">
        <v>1</v>
      </c>
      <c r="D35" s="30">
        <v>2</v>
      </c>
      <c r="E35" s="30"/>
      <c r="F35" s="30">
        <v>0</v>
      </c>
      <c r="G35" s="31">
        <v>0</v>
      </c>
      <c r="H35" s="9">
        <f>C35+D35+E35+F35+G35</f>
        <v>3</v>
      </c>
      <c r="I35" s="2">
        <f>(H35*1)/$H$38</f>
        <v>8.1081081081081086E-2</v>
      </c>
    </row>
    <row r="36" spans="2:18">
      <c r="B36" s="55" t="s">
        <v>57</v>
      </c>
      <c r="C36" s="30">
        <v>6</v>
      </c>
      <c r="D36" s="30">
        <v>2</v>
      </c>
      <c r="E36" s="30"/>
      <c r="F36" s="30">
        <v>0</v>
      </c>
      <c r="G36" s="31">
        <v>0</v>
      </c>
      <c r="H36" s="9">
        <f>C36+D36+E36+F36+G36</f>
        <v>8</v>
      </c>
      <c r="I36" s="2">
        <f>(H36*1)/$H$38</f>
        <v>0.21621621621621623</v>
      </c>
    </row>
    <row r="37" spans="2:18">
      <c r="B37" s="57" t="s">
        <v>58</v>
      </c>
      <c r="C37" s="30">
        <v>8</v>
      </c>
      <c r="D37" s="30">
        <v>1</v>
      </c>
      <c r="E37" s="30"/>
      <c r="F37" s="30">
        <v>0</v>
      </c>
      <c r="G37" s="32">
        <v>0</v>
      </c>
      <c r="H37" s="9">
        <f>C37+D37+E37+F37+G37</f>
        <v>9</v>
      </c>
      <c r="I37" s="2">
        <f>(H37*1)/$H$38</f>
        <v>0.24324324324324326</v>
      </c>
    </row>
    <row r="38" spans="2:18" ht="13.8" thickBot="1">
      <c r="B38" s="56" t="s">
        <v>12</v>
      </c>
      <c r="C38" s="36">
        <f t="shared" ref="C38:H38" si="1">SUM(C33:C37)</f>
        <v>20</v>
      </c>
      <c r="D38" s="36">
        <f t="shared" si="1"/>
        <v>17</v>
      </c>
      <c r="E38" s="36">
        <f t="shared" si="1"/>
        <v>0</v>
      </c>
      <c r="F38" s="36">
        <f t="shared" si="1"/>
        <v>0</v>
      </c>
      <c r="G38" s="37">
        <f t="shared" si="1"/>
        <v>0</v>
      </c>
      <c r="H38" s="10">
        <f t="shared" si="1"/>
        <v>37</v>
      </c>
      <c r="I38" s="1">
        <f>+I33+I34+I35+I36+I37</f>
        <v>1</v>
      </c>
    </row>
    <row r="39" spans="2:18" ht="12.9" customHeight="1" thickTop="1">
      <c r="B39" s="88" t="s">
        <v>67</v>
      </c>
      <c r="C39" s="89"/>
      <c r="D39" s="89"/>
      <c r="E39" s="89"/>
      <c r="F39" s="89"/>
      <c r="G39" s="89"/>
      <c r="H39" s="89"/>
      <c r="I39" s="89"/>
      <c r="R39" s="35" t="s">
        <v>14</v>
      </c>
    </row>
    <row r="40" spans="2:18" ht="12.9" customHeight="1">
      <c r="B40" s="54" t="s">
        <v>54</v>
      </c>
      <c r="C40" s="30">
        <v>1</v>
      </c>
      <c r="D40" s="30"/>
      <c r="E40" s="30"/>
      <c r="F40" s="30">
        <v>0</v>
      </c>
      <c r="G40" s="33">
        <v>0</v>
      </c>
      <c r="H40" s="9">
        <f>SUM(C40,D40,E40,F40,G40)</f>
        <v>1</v>
      </c>
      <c r="I40" s="2">
        <f>(H40)*1/$H$45</f>
        <v>2.7027027027027029E-2</v>
      </c>
      <c r="R40" s="35" t="s">
        <v>15</v>
      </c>
    </row>
    <row r="41" spans="2:18" ht="12.9" customHeight="1">
      <c r="B41" s="55" t="s">
        <v>55</v>
      </c>
      <c r="C41" s="30">
        <v>10</v>
      </c>
      <c r="D41" s="30">
        <v>5</v>
      </c>
      <c r="E41" s="30">
        <v>1</v>
      </c>
      <c r="F41" s="30">
        <v>0</v>
      </c>
      <c r="G41" s="31">
        <v>0</v>
      </c>
      <c r="H41" s="9">
        <f>SUM(C41,D41,E41,F41,G41)</f>
        <v>16</v>
      </c>
      <c r="I41" s="2">
        <f>(H41)*1/$H$45</f>
        <v>0.43243243243243246</v>
      </c>
      <c r="R41" s="35" t="s">
        <v>16</v>
      </c>
    </row>
    <row r="42" spans="2:18" ht="12.9" customHeight="1">
      <c r="B42" s="55" t="s">
        <v>56</v>
      </c>
      <c r="C42" s="30">
        <v>2</v>
      </c>
      <c r="D42" s="30">
        <v>1</v>
      </c>
      <c r="E42" s="30"/>
      <c r="F42" s="30">
        <v>0</v>
      </c>
      <c r="G42" s="31">
        <v>0</v>
      </c>
      <c r="H42" s="9">
        <f>SUM(C42,D42,E42,F42,G42)</f>
        <v>3</v>
      </c>
      <c r="I42" s="2">
        <f>(H42)*1/$H$45</f>
        <v>8.1081081081081086E-2</v>
      </c>
      <c r="R42" s="35" t="s">
        <v>17</v>
      </c>
    </row>
    <row r="43" spans="2:18" ht="12.9" customHeight="1">
      <c r="B43" s="55" t="s">
        <v>57</v>
      </c>
      <c r="C43" s="30">
        <v>7</v>
      </c>
      <c r="D43" s="30">
        <v>1</v>
      </c>
      <c r="E43" s="30"/>
      <c r="F43" s="30">
        <v>0</v>
      </c>
      <c r="G43" s="31">
        <v>0</v>
      </c>
      <c r="H43" s="9">
        <f>SUM(C43,D43,E43,F43,G43)</f>
        <v>8</v>
      </c>
      <c r="I43" s="2">
        <f>(H43)*1/$H$45</f>
        <v>0.21621621621621623</v>
      </c>
      <c r="R43" s="35" t="s">
        <v>18</v>
      </c>
    </row>
    <row r="44" spans="2:18" ht="12.9" customHeight="1">
      <c r="B44" s="57" t="s">
        <v>58</v>
      </c>
      <c r="C44" s="30">
        <v>5</v>
      </c>
      <c r="D44" s="30">
        <v>4</v>
      </c>
      <c r="E44" s="30"/>
      <c r="F44" s="30">
        <v>0</v>
      </c>
      <c r="G44" s="32">
        <v>0</v>
      </c>
      <c r="H44" s="9">
        <f>SUM(C44,D44,E44,F44,G44)</f>
        <v>9</v>
      </c>
      <c r="I44" s="2">
        <f>(H44)*1/$H$45</f>
        <v>0.24324324324324326</v>
      </c>
      <c r="R44" s="35" t="s">
        <v>19</v>
      </c>
    </row>
    <row r="45" spans="2:18" ht="12.9" customHeight="1" thickBot="1">
      <c r="B45" s="56" t="s">
        <v>12</v>
      </c>
      <c r="C45" s="36">
        <f t="shared" ref="C45:H45" si="2">SUM(C40:C44)</f>
        <v>25</v>
      </c>
      <c r="D45" s="36">
        <f t="shared" si="2"/>
        <v>11</v>
      </c>
      <c r="E45" s="36">
        <f t="shared" si="2"/>
        <v>1</v>
      </c>
      <c r="F45" s="36">
        <f t="shared" si="2"/>
        <v>0</v>
      </c>
      <c r="G45" s="37">
        <f t="shared" si="2"/>
        <v>0</v>
      </c>
      <c r="H45" s="10">
        <f t="shared" si="2"/>
        <v>37</v>
      </c>
      <c r="I45" s="1">
        <f>I40+I41+I42+I43+I44</f>
        <v>1</v>
      </c>
      <c r="R45" s="35" t="s">
        <v>13</v>
      </c>
    </row>
    <row r="46" spans="2:18" ht="12.9" customHeight="1" thickTop="1">
      <c r="B46" s="88" t="s">
        <v>66</v>
      </c>
      <c r="C46" s="89"/>
      <c r="D46" s="89"/>
      <c r="E46" s="89"/>
      <c r="F46" s="89"/>
      <c r="G46" s="89"/>
      <c r="H46" s="89"/>
      <c r="I46" s="89"/>
      <c r="R46" s="35" t="s">
        <v>20</v>
      </c>
    </row>
    <row r="47" spans="2:18" ht="12.9" customHeight="1">
      <c r="B47" s="54" t="s">
        <v>54</v>
      </c>
      <c r="C47" s="30"/>
      <c r="D47" s="30">
        <v>1</v>
      </c>
      <c r="E47" s="30">
        <v>0</v>
      </c>
      <c r="F47" s="30">
        <v>0</v>
      </c>
      <c r="G47" s="30">
        <v>0</v>
      </c>
      <c r="H47" s="9">
        <f>SUM(C47,D47,E47,F47,G47)</f>
        <v>1</v>
      </c>
      <c r="I47" s="2">
        <f>(H47*1)/$H$52</f>
        <v>2.7027027027027029E-2</v>
      </c>
      <c r="R47" s="35" t="s">
        <v>21</v>
      </c>
    </row>
    <row r="48" spans="2:18" ht="12.9" customHeight="1">
      <c r="B48" s="55" t="s">
        <v>55</v>
      </c>
      <c r="C48" s="30">
        <v>10</v>
      </c>
      <c r="D48" s="30">
        <v>6</v>
      </c>
      <c r="E48" s="30">
        <v>0</v>
      </c>
      <c r="F48" s="30">
        <v>0</v>
      </c>
      <c r="G48" s="30">
        <v>0</v>
      </c>
      <c r="H48" s="9">
        <f>SUM(C48,D48,E48,F48,G48)</f>
        <v>16</v>
      </c>
      <c r="I48" s="2">
        <f>(H48*1)/$H$52</f>
        <v>0.43243243243243246</v>
      </c>
      <c r="R48" s="35" t="s">
        <v>22</v>
      </c>
    </row>
    <row r="49" spans="2:18" ht="12.9" customHeight="1">
      <c r="B49" s="55" t="s">
        <v>56</v>
      </c>
      <c r="C49" s="30">
        <v>2</v>
      </c>
      <c r="D49" s="30">
        <v>1</v>
      </c>
      <c r="E49" s="30">
        <v>0</v>
      </c>
      <c r="F49" s="30">
        <v>0</v>
      </c>
      <c r="G49" s="30">
        <v>0</v>
      </c>
      <c r="H49" s="9">
        <f>SUM(C49,D49,E49,F49,G49)</f>
        <v>3</v>
      </c>
      <c r="I49" s="2">
        <f>(H49*1)/$H$52</f>
        <v>8.1081081081081086E-2</v>
      </c>
      <c r="R49" s="35" t="s">
        <v>23</v>
      </c>
    </row>
    <row r="50" spans="2:18" ht="12.9" customHeight="1">
      <c r="B50" s="55" t="s">
        <v>57</v>
      </c>
      <c r="C50" s="30">
        <v>6</v>
      </c>
      <c r="D50" s="30">
        <v>2</v>
      </c>
      <c r="E50" s="30">
        <v>0</v>
      </c>
      <c r="F50" s="30">
        <v>0</v>
      </c>
      <c r="G50" s="30">
        <v>0</v>
      </c>
      <c r="H50" s="9">
        <f>SUM(C50,D50,E50,F50,G50)</f>
        <v>8</v>
      </c>
      <c r="I50" s="2">
        <f>(H50*1)/$H$52</f>
        <v>0.21621621621621623</v>
      </c>
      <c r="R50" s="35" t="s">
        <v>24</v>
      </c>
    </row>
    <row r="51" spans="2:18" ht="12.9" customHeight="1">
      <c r="B51" s="57" t="s">
        <v>58</v>
      </c>
      <c r="C51" s="30">
        <v>5</v>
      </c>
      <c r="D51" s="30">
        <v>4</v>
      </c>
      <c r="E51" s="30">
        <v>0</v>
      </c>
      <c r="F51" s="30">
        <v>0</v>
      </c>
      <c r="G51" s="30">
        <v>0</v>
      </c>
      <c r="H51" s="9">
        <f>SUM(C51,D51,E51,F51,G51)</f>
        <v>9</v>
      </c>
      <c r="I51" s="2">
        <f>(H51*1)/$H$52</f>
        <v>0.24324324324324326</v>
      </c>
      <c r="R51" s="35" t="s">
        <v>25</v>
      </c>
    </row>
    <row r="52" spans="2:18" ht="12.9" customHeight="1" thickBot="1">
      <c r="B52" s="56" t="s">
        <v>12</v>
      </c>
      <c r="C52" s="36">
        <f t="shared" ref="C52:H52" si="3">SUM(C47:C51)</f>
        <v>23</v>
      </c>
      <c r="D52" s="36">
        <f t="shared" si="3"/>
        <v>14</v>
      </c>
      <c r="E52" s="36">
        <f t="shared" si="3"/>
        <v>0</v>
      </c>
      <c r="F52" s="36">
        <f t="shared" si="3"/>
        <v>0</v>
      </c>
      <c r="G52" s="37">
        <f t="shared" si="3"/>
        <v>0</v>
      </c>
      <c r="H52" s="10">
        <f t="shared" si="3"/>
        <v>37</v>
      </c>
      <c r="I52" s="1">
        <f>I47+I48+I49+I50+I51</f>
        <v>1</v>
      </c>
      <c r="R52" s="35" t="s">
        <v>26</v>
      </c>
    </row>
    <row r="53" spans="2:18" ht="12.9" customHeight="1" thickTop="1">
      <c r="B53" s="88" t="s">
        <v>68</v>
      </c>
      <c r="C53" s="89"/>
      <c r="D53" s="89"/>
      <c r="E53" s="89"/>
      <c r="F53" s="89"/>
      <c r="G53" s="89"/>
      <c r="H53" s="89"/>
      <c r="I53" s="89"/>
      <c r="R53" s="35" t="s">
        <v>27</v>
      </c>
    </row>
    <row r="54" spans="2:18" ht="12.9" customHeight="1">
      <c r="B54" s="54" t="s">
        <v>54</v>
      </c>
      <c r="C54" s="30"/>
      <c r="D54" s="30">
        <v>1</v>
      </c>
      <c r="E54" s="30"/>
      <c r="F54" s="30">
        <v>0</v>
      </c>
      <c r="G54" s="30">
        <v>0</v>
      </c>
      <c r="H54" s="9">
        <f>SUM(C54,D54,E54,F54,G54)</f>
        <v>1</v>
      </c>
      <c r="I54" s="2">
        <f>(H54*1)/$H$59</f>
        <v>2.7027027027027029E-2</v>
      </c>
      <c r="R54" s="35" t="s">
        <v>7</v>
      </c>
    </row>
    <row r="55" spans="2:18" ht="12.9" customHeight="1">
      <c r="B55" s="55" t="s">
        <v>55</v>
      </c>
      <c r="C55" s="30">
        <v>11</v>
      </c>
      <c r="D55" s="30">
        <v>5</v>
      </c>
      <c r="E55" s="30"/>
      <c r="F55" s="30">
        <v>0</v>
      </c>
      <c r="G55" s="30">
        <v>0</v>
      </c>
      <c r="H55" s="9">
        <f>SUM(C55,D55,E55,F55,G55)</f>
        <v>16</v>
      </c>
      <c r="I55" s="2">
        <f>(H55*1)/$H$59</f>
        <v>0.43243243243243246</v>
      </c>
      <c r="R55" s="35" t="s">
        <v>28</v>
      </c>
    </row>
    <row r="56" spans="2:18" ht="12.9" customHeight="1">
      <c r="B56" s="55" t="s">
        <v>56</v>
      </c>
      <c r="C56" s="30">
        <v>1</v>
      </c>
      <c r="D56" s="30">
        <v>2</v>
      </c>
      <c r="E56" s="30"/>
      <c r="F56" s="30">
        <v>0</v>
      </c>
      <c r="G56" s="30">
        <v>0</v>
      </c>
      <c r="H56" s="9">
        <f>SUM(C56,D56,E56,F56,G56)</f>
        <v>3</v>
      </c>
      <c r="I56" s="2">
        <f>(H56*1)/$H$59</f>
        <v>8.1081081081081086E-2</v>
      </c>
      <c r="R56" s="35" t="s">
        <v>29</v>
      </c>
    </row>
    <row r="57" spans="2:18" ht="12.9" customHeight="1">
      <c r="B57" s="55" t="s">
        <v>57</v>
      </c>
      <c r="C57" s="30">
        <v>7</v>
      </c>
      <c r="D57" s="30">
        <v>1</v>
      </c>
      <c r="E57" s="30"/>
      <c r="F57" s="30">
        <v>0</v>
      </c>
      <c r="G57" s="30">
        <v>0</v>
      </c>
      <c r="H57" s="9">
        <f>SUM(C57,D57,E57,F57,G57)</f>
        <v>8</v>
      </c>
      <c r="I57" s="2">
        <f>(H57*1)/$H$59</f>
        <v>0.21621621621621623</v>
      </c>
      <c r="R57" s="35" t="s">
        <v>79</v>
      </c>
    </row>
    <row r="58" spans="2:18" ht="12.9" customHeight="1">
      <c r="B58" s="57" t="s">
        <v>58</v>
      </c>
      <c r="C58" s="30">
        <v>2</v>
      </c>
      <c r="D58" s="30">
        <v>7</v>
      </c>
      <c r="E58" s="30"/>
      <c r="F58" s="30">
        <v>0</v>
      </c>
      <c r="G58" s="30">
        <v>0</v>
      </c>
      <c r="H58" s="9">
        <f>SUM(C58,D58,E58,F58,G58)</f>
        <v>9</v>
      </c>
      <c r="I58" s="2">
        <f>(H58*1)/$H$59</f>
        <v>0.24324324324324326</v>
      </c>
      <c r="R58" s="35" t="s">
        <v>30</v>
      </c>
    </row>
    <row r="59" spans="2:18" ht="12.9" customHeight="1" thickBot="1">
      <c r="B59" s="56" t="s">
        <v>12</v>
      </c>
      <c r="C59" s="36">
        <f t="shared" ref="C59:H59" si="4">SUM(C54:C58)</f>
        <v>21</v>
      </c>
      <c r="D59" s="36">
        <f t="shared" si="4"/>
        <v>16</v>
      </c>
      <c r="E59" s="36">
        <f t="shared" si="4"/>
        <v>0</v>
      </c>
      <c r="F59" s="36">
        <f t="shared" si="4"/>
        <v>0</v>
      </c>
      <c r="G59" s="37">
        <f t="shared" si="4"/>
        <v>0</v>
      </c>
      <c r="H59" s="10">
        <f t="shared" si="4"/>
        <v>37</v>
      </c>
      <c r="I59" s="1">
        <f>I54+I55+I56+I57+I58</f>
        <v>1</v>
      </c>
      <c r="R59" s="35" t="s">
        <v>31</v>
      </c>
    </row>
    <row r="60" spans="2:18" ht="12.9" customHeight="1" thickTop="1">
      <c r="B60" s="88" t="s">
        <v>69</v>
      </c>
      <c r="C60" s="89"/>
      <c r="D60" s="89"/>
      <c r="E60" s="89"/>
      <c r="F60" s="89"/>
      <c r="G60" s="89"/>
      <c r="H60" s="89"/>
      <c r="I60" s="89"/>
      <c r="R60" s="35" t="s">
        <v>32</v>
      </c>
    </row>
    <row r="61" spans="2:18" ht="12.9" customHeight="1">
      <c r="B61" s="54" t="s">
        <v>54</v>
      </c>
      <c r="C61" s="30">
        <v>1</v>
      </c>
      <c r="D61" s="30"/>
      <c r="E61" s="30"/>
      <c r="F61" s="30">
        <v>0</v>
      </c>
      <c r="G61" s="30">
        <v>0</v>
      </c>
      <c r="H61" s="9">
        <f>SUM(C61,D61,E61,F61,G61)</f>
        <v>1</v>
      </c>
      <c r="I61" s="2">
        <f>(H61*1)/$H$66</f>
        <v>2.7027027027027029E-2</v>
      </c>
      <c r="R61" s="35" t="s">
        <v>33</v>
      </c>
    </row>
    <row r="62" spans="2:18" ht="12.9" customHeight="1">
      <c r="B62" s="55" t="s">
        <v>55</v>
      </c>
      <c r="C62" s="30">
        <v>12</v>
      </c>
      <c r="D62" s="30">
        <v>4</v>
      </c>
      <c r="E62" s="30"/>
      <c r="F62" s="30">
        <v>0</v>
      </c>
      <c r="G62" s="30">
        <v>0</v>
      </c>
      <c r="H62" s="9">
        <f>SUM(C62,D62,E62,F62,G62)</f>
        <v>16</v>
      </c>
      <c r="I62" s="2">
        <f>(H62*1)/$H$66</f>
        <v>0.43243243243243246</v>
      </c>
      <c r="R62" s="35" t="s">
        <v>34</v>
      </c>
    </row>
    <row r="63" spans="2:18" ht="12.9" customHeight="1">
      <c r="B63" s="55" t="s">
        <v>56</v>
      </c>
      <c r="C63" s="30">
        <v>1</v>
      </c>
      <c r="D63" s="30">
        <v>2</v>
      </c>
      <c r="E63" s="30"/>
      <c r="F63" s="30">
        <v>0</v>
      </c>
      <c r="G63" s="30">
        <v>0</v>
      </c>
      <c r="H63" s="9">
        <f>SUM(C63,D63,E63,F63,G63)</f>
        <v>3</v>
      </c>
      <c r="I63" s="2">
        <f>(H63*1)/$H$66</f>
        <v>8.1081081081081086E-2</v>
      </c>
      <c r="R63" s="35" t="s">
        <v>35</v>
      </c>
    </row>
    <row r="64" spans="2:18" ht="12.9" customHeight="1">
      <c r="B64" s="55" t="s">
        <v>57</v>
      </c>
      <c r="C64" s="30">
        <v>6</v>
      </c>
      <c r="D64" s="30">
        <v>2</v>
      </c>
      <c r="E64" s="30"/>
      <c r="F64" s="30">
        <v>0</v>
      </c>
      <c r="G64" s="30">
        <v>0</v>
      </c>
      <c r="H64" s="9">
        <f>SUM(C64,D64,E64,F64,G64)</f>
        <v>8</v>
      </c>
      <c r="I64" s="2">
        <f>(H64*1)/$H$66</f>
        <v>0.21621621621621623</v>
      </c>
      <c r="R64" s="35" t="s">
        <v>36</v>
      </c>
    </row>
    <row r="65" spans="2:18" ht="12.9" customHeight="1">
      <c r="B65" s="55" t="s">
        <v>58</v>
      </c>
      <c r="C65" s="30">
        <v>1</v>
      </c>
      <c r="D65" s="30">
        <v>8</v>
      </c>
      <c r="E65" s="30"/>
      <c r="F65" s="30">
        <v>0</v>
      </c>
      <c r="G65" s="30">
        <v>0</v>
      </c>
      <c r="H65" s="9">
        <f>SUM(C65,D65,E65,F65,G65)</f>
        <v>9</v>
      </c>
      <c r="I65" s="2">
        <f>(H65*1)/$H$66</f>
        <v>0.24324324324324326</v>
      </c>
      <c r="R65" s="35" t="s">
        <v>37</v>
      </c>
    </row>
    <row r="66" spans="2:18" ht="12.9" customHeight="1" thickBot="1">
      <c r="B66" s="56" t="s">
        <v>12</v>
      </c>
      <c r="C66" s="36">
        <f t="shared" ref="C66:H66" si="5">SUM(C61:C65)</f>
        <v>21</v>
      </c>
      <c r="D66" s="36">
        <f t="shared" si="5"/>
        <v>16</v>
      </c>
      <c r="E66" s="36">
        <f t="shared" si="5"/>
        <v>0</v>
      </c>
      <c r="F66" s="36">
        <f t="shared" si="5"/>
        <v>0</v>
      </c>
      <c r="G66" s="37">
        <f t="shared" si="5"/>
        <v>0</v>
      </c>
      <c r="H66" s="10">
        <f t="shared" si="5"/>
        <v>37</v>
      </c>
      <c r="I66" s="1">
        <f>I61+I62+I63+I64+I65</f>
        <v>1</v>
      </c>
      <c r="R66" s="35" t="s">
        <v>8</v>
      </c>
    </row>
    <row r="67" spans="2:18" ht="12.9" customHeight="1" thickTop="1">
      <c r="R67" s="35" t="s">
        <v>38</v>
      </c>
    </row>
    <row r="68" spans="2:18" ht="12.9" customHeight="1">
      <c r="R68" s="35" t="s">
        <v>39</v>
      </c>
    </row>
    <row r="69" spans="2:18" ht="12.9" customHeight="1">
      <c r="R69" s="35" t="s">
        <v>40</v>
      </c>
    </row>
    <row r="70" spans="2:18" ht="12.9" customHeight="1">
      <c r="R70" s="35" t="s">
        <v>41</v>
      </c>
    </row>
    <row r="71" spans="2:18" ht="12.9" customHeight="1">
      <c r="R71" s="35" t="s">
        <v>42</v>
      </c>
    </row>
    <row r="72" spans="2:18" ht="12.9" customHeight="1">
      <c r="R72" s="35" t="s">
        <v>9</v>
      </c>
    </row>
    <row r="73" spans="2:18" ht="12.9" customHeight="1">
      <c r="R73" s="35" t="s">
        <v>43</v>
      </c>
    </row>
    <row r="74" spans="2:18" ht="12.9" customHeight="1">
      <c r="R74" s="35" t="s">
        <v>44</v>
      </c>
    </row>
    <row r="75" spans="2:18" ht="12.9" customHeight="1">
      <c r="R75" s="35" t="s">
        <v>45</v>
      </c>
    </row>
    <row r="76" spans="2:18" ht="12.9" customHeight="1">
      <c r="R76" s="35" t="s">
        <v>46</v>
      </c>
    </row>
    <row r="77" spans="2:18" ht="12.9" customHeight="1">
      <c r="R77" s="35" t="s">
        <v>47</v>
      </c>
    </row>
    <row r="78" spans="2:18" ht="12.9" customHeight="1">
      <c r="R78" s="35" t="s">
        <v>48</v>
      </c>
    </row>
    <row r="79" spans="2:18" ht="12.9" customHeight="1">
      <c r="R79" s="35" t="s">
        <v>10</v>
      </c>
    </row>
    <row r="80" spans="2:18" ht="12.9" customHeight="1">
      <c r="R80" s="35" t="s">
        <v>49</v>
      </c>
    </row>
    <row r="81" spans="18:18" ht="12.9" customHeight="1">
      <c r="R81" s="35" t="s">
        <v>50</v>
      </c>
    </row>
    <row r="82" spans="18:18" ht="12.9" customHeight="1">
      <c r="R82" s="35" t="s">
        <v>51</v>
      </c>
    </row>
    <row r="83" spans="18:18" ht="12.9" customHeight="1">
      <c r="R83" s="35" t="s">
        <v>52</v>
      </c>
    </row>
    <row r="84" spans="18:18" ht="12.9" customHeight="1">
      <c r="R84" s="35" t="s">
        <v>53</v>
      </c>
    </row>
    <row r="85" spans="18:18" ht="12.9" customHeight="1"/>
    <row r="86" spans="18:18" ht="12.9" customHeight="1"/>
  </sheetData>
  <sheetProtection formatCells="0" formatColumns="0" formatRows="0" insertColumns="0" insertRows="0" insertHyperlinks="0" deleteColumns="0" deleteRows="0" sort="0" autoFilter="0" pivotTables="0"/>
  <mergeCells count="23">
    <mergeCell ref="B60:I60"/>
    <mergeCell ref="B39:I39"/>
    <mergeCell ref="H31:I31"/>
    <mergeCell ref="B46:I46"/>
    <mergeCell ref="K21:K24"/>
    <mergeCell ref="B53:I53"/>
    <mergeCell ref="H19:I19"/>
    <mergeCell ref="B20:L20"/>
    <mergeCell ref="J21:J24"/>
    <mergeCell ref="B29:N29"/>
    <mergeCell ref="L21:L24"/>
    <mergeCell ref="L11:N12"/>
    <mergeCell ref="B11:B13"/>
    <mergeCell ref="B2:J2"/>
    <mergeCell ref="B4:H4"/>
    <mergeCell ref="B9:N9"/>
    <mergeCell ref="B17:N17"/>
    <mergeCell ref="C11:F12"/>
    <mergeCell ref="B32:I32"/>
    <mergeCell ref="B3:H3"/>
    <mergeCell ref="C7:K7"/>
    <mergeCell ref="G11:K12"/>
    <mergeCell ref="B18:L18"/>
  </mergeCells>
  <dataValidations count="1">
    <dataValidation type="list" allowBlank="1" showInputMessage="1" showErrorMessage="1" sqref="B14">
      <formula1>$R$39:$R$84</formula1>
    </dataValidation>
  </dataValidations>
  <pageMargins left="0.7" right="0.7" top="0.75" bottom="0.75" header="0.3" footer="0.3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30"/>
  <sheetViews>
    <sheetView workbookViewId="0">
      <selection activeCell="D7" sqref="D7"/>
    </sheetView>
  </sheetViews>
  <sheetFormatPr baseColWidth="10" defaultRowHeight="13.2"/>
  <cols>
    <col min="2" max="2" width="12.88671875" customWidth="1"/>
  </cols>
  <sheetData>
    <row r="5" spans="2:8" s="60" customFormat="1">
      <c r="D5" s="60" t="s">
        <v>90</v>
      </c>
      <c r="E5" s="60" t="s">
        <v>91</v>
      </c>
      <c r="F5" s="60" t="s">
        <v>92</v>
      </c>
      <c r="G5" s="60" t="s">
        <v>93</v>
      </c>
      <c r="H5" s="60" t="s">
        <v>94</v>
      </c>
    </row>
    <row r="6" spans="2:8">
      <c r="B6" s="94" t="s">
        <v>95</v>
      </c>
      <c r="C6" s="61" t="s">
        <v>54</v>
      </c>
      <c r="D6" s="59">
        <v>20</v>
      </c>
      <c r="E6" s="59">
        <v>18</v>
      </c>
      <c r="F6" s="59">
        <v>15</v>
      </c>
      <c r="G6" s="59">
        <v>12</v>
      </c>
      <c r="H6" s="59">
        <v>10</v>
      </c>
    </row>
    <row r="7" spans="2:8">
      <c r="B7" s="95"/>
      <c r="C7" s="61" t="s">
        <v>55</v>
      </c>
      <c r="D7" s="59">
        <v>20</v>
      </c>
      <c r="E7" s="59">
        <v>18</v>
      </c>
      <c r="F7" s="59">
        <v>15</v>
      </c>
      <c r="G7" s="59">
        <v>12</v>
      </c>
      <c r="H7" s="59">
        <v>10</v>
      </c>
    </row>
    <row r="8" spans="2:8">
      <c r="B8" s="95"/>
      <c r="C8" s="61" t="s">
        <v>56</v>
      </c>
      <c r="D8" s="59">
        <v>21</v>
      </c>
      <c r="E8" s="59">
        <v>18</v>
      </c>
      <c r="F8" s="59">
        <v>15</v>
      </c>
      <c r="G8" s="59">
        <v>12</v>
      </c>
      <c r="H8" s="59">
        <v>10</v>
      </c>
    </row>
    <row r="9" spans="2:8">
      <c r="B9" s="95"/>
      <c r="C9" s="61" t="s">
        <v>57</v>
      </c>
      <c r="D9" s="59">
        <v>20</v>
      </c>
      <c r="E9" s="59">
        <v>18</v>
      </c>
      <c r="F9" s="59">
        <v>15</v>
      </c>
      <c r="G9" s="59">
        <v>12</v>
      </c>
      <c r="H9" s="59">
        <v>10</v>
      </c>
    </row>
    <row r="10" spans="2:8">
      <c r="B10" s="95"/>
      <c r="C10" s="61" t="s">
        <v>58</v>
      </c>
      <c r="D10" s="59">
        <v>21</v>
      </c>
      <c r="E10" s="59">
        <v>18</v>
      </c>
      <c r="F10" s="59">
        <v>15</v>
      </c>
      <c r="G10" s="59">
        <v>12</v>
      </c>
      <c r="H10" s="59">
        <v>10</v>
      </c>
    </row>
    <row r="11" spans="2:8">
      <c r="B11" s="94" t="s">
        <v>96</v>
      </c>
      <c r="C11" s="61" t="s">
        <v>54</v>
      </c>
      <c r="D11" s="59"/>
      <c r="E11" s="59"/>
      <c r="F11" s="59"/>
      <c r="G11" s="59"/>
      <c r="H11" s="59"/>
    </row>
    <row r="12" spans="2:8">
      <c r="B12" s="95"/>
      <c r="C12" s="61" t="s">
        <v>55</v>
      </c>
      <c r="D12" s="59"/>
      <c r="E12" s="59"/>
      <c r="F12" s="59"/>
      <c r="G12" s="59"/>
      <c r="H12" s="59"/>
    </row>
    <row r="13" spans="2:8">
      <c r="B13" s="95"/>
      <c r="C13" s="61" t="s">
        <v>56</v>
      </c>
      <c r="D13" s="59"/>
      <c r="E13" s="59"/>
      <c r="F13" s="59"/>
      <c r="G13" s="59"/>
      <c r="H13" s="59"/>
    </row>
    <row r="14" spans="2:8">
      <c r="B14" s="95"/>
      <c r="C14" s="61" t="s">
        <v>57</v>
      </c>
      <c r="D14" s="59"/>
      <c r="E14" s="59"/>
      <c r="F14" s="59"/>
      <c r="G14" s="59"/>
      <c r="H14" s="59"/>
    </row>
    <row r="15" spans="2:8">
      <c r="B15" s="95"/>
      <c r="C15" s="61" t="s">
        <v>58</v>
      </c>
      <c r="D15" s="59"/>
      <c r="E15" s="59"/>
      <c r="F15" s="59"/>
      <c r="G15" s="59"/>
      <c r="H15" s="59"/>
    </row>
    <row r="16" spans="2:8">
      <c r="B16" s="94" t="s">
        <v>97</v>
      </c>
      <c r="C16" s="61" t="s">
        <v>54</v>
      </c>
      <c r="D16" s="59"/>
      <c r="E16" s="59"/>
      <c r="F16" s="59"/>
      <c r="G16" s="59"/>
      <c r="H16" s="59"/>
    </row>
    <row r="17" spans="2:8">
      <c r="B17" s="95"/>
      <c r="C17" s="61" t="s">
        <v>55</v>
      </c>
      <c r="D17" s="59"/>
      <c r="E17" s="59"/>
      <c r="F17" s="59"/>
      <c r="G17" s="59"/>
      <c r="H17" s="59"/>
    </row>
    <row r="18" spans="2:8">
      <c r="B18" s="95"/>
      <c r="C18" s="61" t="s">
        <v>56</v>
      </c>
      <c r="D18" s="59"/>
      <c r="E18" s="59"/>
      <c r="F18" s="59"/>
      <c r="G18" s="59"/>
      <c r="H18" s="59"/>
    </row>
    <row r="19" spans="2:8">
      <c r="B19" s="95"/>
      <c r="C19" s="61" t="s">
        <v>57</v>
      </c>
      <c r="D19" s="59"/>
      <c r="E19" s="59"/>
      <c r="F19" s="59"/>
      <c r="G19" s="59"/>
      <c r="H19" s="59"/>
    </row>
    <row r="20" spans="2:8">
      <c r="B20" s="95"/>
      <c r="C20" s="61" t="s">
        <v>58</v>
      </c>
      <c r="D20" s="59"/>
      <c r="E20" s="59"/>
      <c r="F20" s="59"/>
      <c r="G20" s="59"/>
      <c r="H20" s="59"/>
    </row>
    <row r="21" spans="2:8">
      <c r="B21" s="94" t="s">
        <v>98</v>
      </c>
      <c r="C21" s="61" t="s">
        <v>54</v>
      </c>
      <c r="D21" s="59"/>
      <c r="E21" s="59"/>
      <c r="F21" s="59"/>
      <c r="G21" s="59"/>
      <c r="H21" s="59"/>
    </row>
    <row r="22" spans="2:8">
      <c r="B22" s="95"/>
      <c r="C22" s="61" t="s">
        <v>55</v>
      </c>
      <c r="D22" s="59"/>
      <c r="E22" s="59"/>
      <c r="F22" s="59"/>
      <c r="G22" s="59"/>
      <c r="H22" s="59"/>
    </row>
    <row r="23" spans="2:8">
      <c r="B23" s="95"/>
      <c r="C23" s="61" t="s">
        <v>56</v>
      </c>
      <c r="D23" s="59"/>
      <c r="E23" s="59"/>
      <c r="F23" s="59"/>
      <c r="G23" s="59"/>
      <c r="H23" s="59"/>
    </row>
    <row r="24" spans="2:8">
      <c r="B24" s="95"/>
      <c r="C24" s="61" t="s">
        <v>57</v>
      </c>
      <c r="D24" s="59"/>
      <c r="E24" s="59"/>
      <c r="F24" s="59"/>
      <c r="G24" s="59"/>
      <c r="H24" s="59"/>
    </row>
    <row r="25" spans="2:8">
      <c r="B25" s="95"/>
      <c r="C25" s="61" t="s">
        <v>58</v>
      </c>
      <c r="D25" s="59"/>
      <c r="E25" s="59"/>
      <c r="F25" s="59"/>
      <c r="G25" s="59"/>
      <c r="H25" s="59"/>
    </row>
    <row r="26" spans="2:8">
      <c r="B26" s="94" t="s">
        <v>99</v>
      </c>
      <c r="C26" s="61" t="s">
        <v>54</v>
      </c>
      <c r="D26" s="59"/>
      <c r="E26" s="59"/>
      <c r="F26" s="59"/>
      <c r="G26" s="59"/>
      <c r="H26" s="59"/>
    </row>
    <row r="27" spans="2:8">
      <c r="B27" s="95"/>
      <c r="C27" s="61" t="s">
        <v>55</v>
      </c>
      <c r="D27" s="59"/>
      <c r="E27" s="59"/>
      <c r="F27" s="59"/>
      <c r="G27" s="59"/>
      <c r="H27" s="59"/>
    </row>
    <row r="28" spans="2:8">
      <c r="B28" s="95"/>
      <c r="C28" s="61" t="s">
        <v>56</v>
      </c>
      <c r="D28" s="59"/>
      <c r="E28" s="59"/>
      <c r="F28" s="59"/>
      <c r="G28" s="59"/>
      <c r="H28" s="59"/>
    </row>
    <row r="29" spans="2:8">
      <c r="B29" s="95"/>
      <c r="C29" s="61" t="s">
        <v>57</v>
      </c>
      <c r="D29" s="59"/>
      <c r="E29" s="59"/>
      <c r="F29" s="59"/>
      <c r="G29" s="59"/>
      <c r="H29" s="59"/>
    </row>
    <row r="30" spans="2:8">
      <c r="B30" s="95"/>
      <c r="C30" s="61" t="s">
        <v>58</v>
      </c>
      <c r="D30" s="59"/>
      <c r="E30" s="59"/>
      <c r="F30" s="59"/>
      <c r="G30" s="59"/>
      <c r="H30" s="59"/>
    </row>
  </sheetData>
  <sheetProtection formatCells="0" formatColumns="0" formatRows="0" insertColumns="0" insertRows="0" insertHyperlinks="0" deleteColumns="0" deleteRows="0" sort="0" autoFilter="0" pivotTables="0"/>
  <mergeCells count="5">
    <mergeCell ref="B6:B10"/>
    <mergeCell ref="B11:B15"/>
    <mergeCell ref="B16:B20"/>
    <mergeCell ref="B21:B25"/>
    <mergeCell ref="B26:B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PROCESO ED 2014</vt:lpstr>
      <vt:lpstr>Hoja1</vt:lpstr>
    </vt:vector>
  </TitlesOfParts>
  <Company>DGSC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rvarela</dc:creator>
  <cp:lastModifiedBy>Yesenia Chacón Rodríguez</cp:lastModifiedBy>
  <cp:lastPrinted>2016-03-02T16:58:05Z</cp:lastPrinted>
  <dcterms:created xsi:type="dcterms:W3CDTF">2006-11-13T14:12:19Z</dcterms:created>
  <dcterms:modified xsi:type="dcterms:W3CDTF">2020-01-22T19:53:04Z</dcterms:modified>
</cp:coreProperties>
</file>